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20" yWindow="45" windowWidth="23955" windowHeight="10815"/>
  </bookViews>
  <sheets>
    <sheet name="ESP32" sheetId="4" r:id="rId1"/>
    <sheet name="Wiring" sheetId="5" r:id="rId2"/>
    <sheet name="Keypad" sheetId="6" r:id="rId3"/>
  </sheets>
  <calcPr calcId="145621"/>
</workbook>
</file>

<file path=xl/calcChain.xml><?xml version="1.0" encoding="utf-8"?>
<calcChain xmlns="http://schemas.openxmlformats.org/spreadsheetml/2006/main">
  <c r="F27" i="6" l="1"/>
  <c r="E27" i="6"/>
  <c r="D27" i="6"/>
  <c r="F26" i="6"/>
  <c r="E26" i="6"/>
  <c r="D26" i="6"/>
  <c r="F25" i="6"/>
  <c r="E25" i="6"/>
  <c r="D25" i="6"/>
  <c r="E13" i="6"/>
  <c r="E12" i="6"/>
  <c r="E11" i="6"/>
</calcChain>
</file>

<file path=xl/sharedStrings.xml><?xml version="1.0" encoding="utf-8"?>
<sst xmlns="http://schemas.openxmlformats.org/spreadsheetml/2006/main" count="212" uniqueCount="125">
  <si>
    <t>Output</t>
  </si>
  <si>
    <t>Vin</t>
  </si>
  <si>
    <t>Power</t>
  </si>
  <si>
    <t>GND</t>
  </si>
  <si>
    <t>5V</t>
  </si>
  <si>
    <t>3V3</t>
  </si>
  <si>
    <t>Notes</t>
  </si>
  <si>
    <t>Connect to</t>
  </si>
  <si>
    <t>Function</t>
  </si>
  <si>
    <t>Signal</t>
  </si>
  <si>
    <t>GPS RxD</t>
  </si>
  <si>
    <t>GPS TxD</t>
  </si>
  <si>
    <t>I2C</t>
  </si>
  <si>
    <t>RA Motor 1</t>
  </si>
  <si>
    <t>RA Motor 4</t>
  </si>
  <si>
    <t>RA Motor 3</t>
  </si>
  <si>
    <t>RA Motor 2</t>
  </si>
  <si>
    <t>DEC Motor 4</t>
  </si>
  <si>
    <t>DEC Motor 3</t>
  </si>
  <si>
    <t>DEC Motor 2</t>
  </si>
  <si>
    <t>DEC Motor 1</t>
  </si>
  <si>
    <t>Input only</t>
  </si>
  <si>
    <t>Pulled up to 3V3</t>
  </si>
  <si>
    <t>Control</t>
  </si>
  <si>
    <t>EN</t>
  </si>
  <si>
    <t>Used for USB</t>
  </si>
  <si>
    <t>UART2</t>
  </si>
  <si>
    <t>SCL</t>
  </si>
  <si>
    <t>SDA</t>
  </si>
  <si>
    <t>Diode connects USB Vcc to Vin</t>
  </si>
  <si>
    <t>Regulated 3V3</t>
  </si>
  <si>
    <t>UART0</t>
  </si>
  <si>
    <t>UART1</t>
  </si>
  <si>
    <t>Motor DB9</t>
  </si>
  <si>
    <t>Wires to motors</t>
  </si>
  <si>
    <t>Wires in box</t>
  </si>
  <si>
    <t>Brown</t>
  </si>
  <si>
    <t>Orange/White</t>
  </si>
  <si>
    <t>Orange</t>
  </si>
  <si>
    <t>Blue/White</t>
  </si>
  <si>
    <t>Blue</t>
  </si>
  <si>
    <t>Red</t>
  </si>
  <si>
    <t>Yellow</t>
  </si>
  <si>
    <t>Pink</t>
  </si>
  <si>
    <t>Common for both motors</t>
  </si>
  <si>
    <t>Accelerometer/GPS RJ45</t>
  </si>
  <si>
    <t>External wires</t>
  </si>
  <si>
    <t>Green</t>
  </si>
  <si>
    <t>Green/White</t>
  </si>
  <si>
    <t>Brown/White</t>
  </si>
  <si>
    <t>Tilt</t>
  </si>
  <si>
    <t>GPS</t>
  </si>
  <si>
    <t>Vcc</t>
  </si>
  <si>
    <t>Common</t>
  </si>
  <si>
    <t>D</t>
  </si>
  <si>
    <t>C</t>
  </si>
  <si>
    <t>B</t>
  </si>
  <si>
    <t>A</t>
  </si>
  <si>
    <t>Analog</t>
  </si>
  <si>
    <t>n/c</t>
  </si>
  <si>
    <t>GPIO32</t>
  </si>
  <si>
    <t>GPIO33</t>
  </si>
  <si>
    <t>GPIO25</t>
  </si>
  <si>
    <t>GPIO26</t>
  </si>
  <si>
    <t>GPIO27</t>
  </si>
  <si>
    <t>GPIO14</t>
  </si>
  <si>
    <t>GPIO12</t>
  </si>
  <si>
    <t>GPIO13</t>
  </si>
  <si>
    <t>U2_RXD</t>
  </si>
  <si>
    <t>U2_TXD</t>
  </si>
  <si>
    <t>Gyro/GPS/Joy/Display Vcc</t>
  </si>
  <si>
    <t>Gyro/GPS/Joy/Display GND</t>
  </si>
  <si>
    <t>Gyro/Display SCL</t>
  </si>
  <si>
    <t>Gyro/Display SDA</t>
  </si>
  <si>
    <t>Keypad</t>
  </si>
  <si>
    <t>SW7</t>
  </si>
  <si>
    <t>SW8</t>
  </si>
  <si>
    <t>SW9</t>
  </si>
  <si>
    <t>SW4</t>
  </si>
  <si>
    <t>SW5</t>
  </si>
  <si>
    <t>SW6</t>
  </si>
  <si>
    <t>SW1</t>
  </si>
  <si>
    <t>SW2</t>
  </si>
  <si>
    <t>SW3</t>
  </si>
  <si>
    <t>R1</t>
  </si>
  <si>
    <t>R2</t>
  </si>
  <si>
    <t>R3</t>
  </si>
  <si>
    <t>V4</t>
  </si>
  <si>
    <t>V5</t>
  </si>
  <si>
    <t>V6</t>
  </si>
  <si>
    <t>R0</t>
  </si>
  <si>
    <t>Target</t>
  </si>
  <si>
    <t>3x 100k pull down (columns 1-3)</t>
  </si>
  <si>
    <t>Row 1</t>
  </si>
  <si>
    <t>Row 2</t>
  </si>
  <si>
    <t>Row 3</t>
  </si>
  <si>
    <t>Column 1</t>
  </si>
  <si>
    <t>Column 2</t>
  </si>
  <si>
    <t>Column 3</t>
  </si>
  <si>
    <t>Connector Pins</t>
  </si>
  <si>
    <t>.</t>
  </si>
  <si>
    <t>,</t>
  </si>
  <si>
    <t>Column 2 sense</t>
  </si>
  <si>
    <t>Column 3 sense</t>
  </si>
  <si>
    <t>Column 1 sense</t>
  </si>
  <si>
    <t>22k pull up for row 1, 56k pull up for row 2, 3k3 pull up for row 3</t>
  </si>
  <si>
    <t>DEC</t>
  </si>
  <si>
    <t>RA</t>
  </si>
  <si>
    <t>RA/DEC</t>
  </si>
  <si>
    <t>No analog with WiFi</t>
  </si>
  <si>
    <t>ADC1_0</t>
  </si>
  <si>
    <t>ADC1_3</t>
  </si>
  <si>
    <t>ADC1_6</t>
  </si>
  <si>
    <t>Joystick push</t>
  </si>
  <si>
    <t>Joystick X</t>
  </si>
  <si>
    <t>Joystick Y</t>
  </si>
  <si>
    <t>GPS Rx</t>
  </si>
  <si>
    <t>GPS Tx</t>
  </si>
  <si>
    <t>GPS Vcc</t>
  </si>
  <si>
    <t>GPS GND</t>
  </si>
  <si>
    <t>Gyro SDA</t>
  </si>
  <si>
    <t>Gyro SCL</t>
  </si>
  <si>
    <t>Gyro Vcc</t>
  </si>
  <si>
    <t>Gyro GND</t>
  </si>
  <si>
    <t>Need pullup on GPIO36 (mounted on joystick)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</si>
</sst>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theme="6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2" borderId="0" xfId="0" applyFill="1"/>
    <xf numFmtId="0" fontId="0" fillId="0" borderId="2" xfId="0" applyBorder="1"/>
    <xf numFmtId="0" fontId="0" fillId="0" borderId="0" xfId="0" applyBorder="1"/>
    <xf numFmtId="0" fontId="0" fillId="2" borderId="1" xfId="0" applyFill="1" applyBorder="1"/>
    <xf numFmtId="0" fontId="0" fillId="0" borderId="1" xfId="0" applyBorder="1"/>
    <xf numFmtId="0" fontId="1" fillId="0" borderId="0" xfId="0" applyFont="1" applyBorder="1"/>
    <xf numFmtId="0" fontId="1" fillId="3" borderId="1" xfId="0" applyFont="1" applyFill="1" applyBorder="1"/>
    <xf numFmtId="0" fontId="1" fillId="0" borderId="0" xfId="0" applyFont="1"/>
    <xf numFmtId="0" fontId="0" fillId="0" borderId="0" xfId="0" applyAlignment="1">
      <alignment horizontal="center"/>
    </xf>
    <xf numFmtId="0" fontId="0" fillId="0" borderId="1" xfId="0" applyFill="1" applyBorder="1"/>
  </cellXfs>
  <cellStyles count="1">
    <cellStyle name="Normal" xfId="0" builtinId="0"/>
  </cellStyles>
  <dxfs count="10"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gi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142876</xdr:colOff>
      <xdr:row>8</xdr:row>
      <xdr:rowOff>28575</xdr:rowOff>
    </xdr:from>
    <xdr:to>
      <xdr:col>17</xdr:col>
      <xdr:colOff>551549</xdr:colOff>
      <xdr:row>37</xdr:row>
      <xdr:rowOff>78583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3943351" y="1552575"/>
          <a:ext cx="9028798" cy="557450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</xdr:row>
      <xdr:rowOff>0</xdr:rowOff>
    </xdr:from>
    <xdr:to>
      <xdr:col>15</xdr:col>
      <xdr:colOff>304800</xdr:colOff>
      <xdr:row>47</xdr:row>
      <xdr:rowOff>114300</xdr:rowOff>
    </xdr:to>
    <xdr:sp macro="" textlink="">
      <xdr:nvSpPr>
        <xdr:cNvPr id="1026" name="AutoShape 2" descr="GPS Module Beitian BN-180/ BN-280/ BN-220/ BN-800/ BN-880 - RC Shop"/>
        <xdr:cNvSpPr>
          <a:spLocks noChangeAspect="1" noChangeArrowheads="1"/>
        </xdr:cNvSpPr>
      </xdr:nvSpPr>
      <xdr:spPr bwMode="auto">
        <a:xfrm>
          <a:off x="11201400" y="8763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757955</xdr:colOff>
      <xdr:row>39</xdr:row>
      <xdr:rowOff>54214</xdr:rowOff>
    </xdr:from>
    <xdr:to>
      <xdr:col>5</xdr:col>
      <xdr:colOff>940</xdr:colOff>
      <xdr:row>57</xdr:row>
      <xdr:rowOff>29893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7955" y="7483714"/>
          <a:ext cx="4835521" cy="34046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43</xdr:row>
      <xdr:rowOff>0</xdr:rowOff>
    </xdr:from>
    <xdr:to>
      <xdr:col>8</xdr:col>
      <xdr:colOff>304800</xdr:colOff>
      <xdr:row>44</xdr:row>
      <xdr:rowOff>114300</xdr:rowOff>
    </xdr:to>
    <xdr:sp macro="" textlink="">
      <xdr:nvSpPr>
        <xdr:cNvPr id="1027" name="AutoShape 3" descr="How to wire and run a 128×32 OLED display with SSD1306 driver with an  Arduino – thesolaruniverse"/>
        <xdr:cNvSpPr>
          <a:spLocks noChangeAspect="1" noChangeArrowheads="1"/>
        </xdr:cNvSpPr>
      </xdr:nvSpPr>
      <xdr:spPr bwMode="auto">
        <a:xfrm>
          <a:off x="6743700" y="819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588817</xdr:colOff>
      <xdr:row>39</xdr:row>
      <xdr:rowOff>17318</xdr:rowOff>
    </xdr:from>
    <xdr:to>
      <xdr:col>18</xdr:col>
      <xdr:colOff>796883</xdr:colOff>
      <xdr:row>57</xdr:row>
      <xdr:rowOff>17318</xdr:rowOff>
    </xdr:to>
    <xdr:pic>
      <xdr:nvPicPr>
        <xdr:cNvPr id="9" name="Picture 8" descr="https://thesolaruniverse.files.wordpress.com/2019/10/fig_01_bare_128x32_96.png?w=1400&amp;h=9999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38453" y="7446818"/>
          <a:ext cx="7447065" cy="342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484909</xdr:colOff>
      <xdr:row>38</xdr:row>
      <xdr:rowOff>69273</xdr:rowOff>
    </xdr:from>
    <xdr:to>
      <xdr:col>24</xdr:col>
      <xdr:colOff>90944</xdr:colOff>
      <xdr:row>57</xdr:row>
      <xdr:rowOff>21202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04818" y="7308273"/>
          <a:ext cx="4761905" cy="35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381000</xdr:colOff>
      <xdr:row>62</xdr:row>
      <xdr:rowOff>108856</xdr:rowOff>
    </xdr:from>
    <xdr:to>
      <xdr:col>10</xdr:col>
      <xdr:colOff>30607</xdr:colOff>
      <xdr:row>81</xdr:row>
      <xdr:rowOff>184125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20143" y="11919856"/>
          <a:ext cx="4861143" cy="3694769"/>
        </a:xfrm>
        <a:prstGeom prst="rect">
          <a:avLst/>
        </a:prstGeom>
      </xdr:spPr>
    </xdr:pic>
    <xdr:clientData/>
  </xdr:twoCellAnchor>
  <xdr:twoCellAnchor editAs="oneCell">
    <xdr:from>
      <xdr:col>11</xdr:col>
      <xdr:colOff>469826</xdr:colOff>
      <xdr:row>62</xdr:row>
      <xdr:rowOff>101674</xdr:rowOff>
    </xdr:from>
    <xdr:to>
      <xdr:col>19</xdr:col>
      <xdr:colOff>289885</xdr:colOff>
      <xdr:row>82</xdr:row>
      <xdr:rowOff>4138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9851570" y="11293930"/>
          <a:ext cx="3712464" cy="4949952"/>
        </a:xfrm>
        <a:prstGeom prst="rect">
          <a:avLst/>
        </a:prstGeom>
      </xdr:spPr>
    </xdr:pic>
    <xdr:clientData/>
  </xdr:twoCellAnchor>
  <xdr:oneCellAnchor>
    <xdr:from>
      <xdr:col>10</xdr:col>
      <xdr:colOff>426955</xdr:colOff>
      <xdr:row>70</xdr:row>
      <xdr:rowOff>108857</xdr:rowOff>
    </xdr:from>
    <xdr:ext cx="2287678" cy="937757"/>
    <xdr:sp macro="" textlink="">
      <xdr:nvSpPr>
        <xdr:cNvPr id="10" name="TextBox 9"/>
        <xdr:cNvSpPr txBox="1"/>
      </xdr:nvSpPr>
      <xdr:spPr>
        <a:xfrm>
          <a:off x="8577634" y="13443857"/>
          <a:ext cx="2287678" cy="937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r"/>
          <a:r>
            <a:rPr lang="en-IE" sz="1800" b="1"/>
            <a:t>Blue/Blue</a:t>
          </a:r>
        </a:p>
        <a:p>
          <a:pPr algn="r"/>
          <a:r>
            <a:rPr lang="en-IE" sz="1800" b="1"/>
            <a:t>Brown/Red</a:t>
          </a:r>
        </a:p>
        <a:p>
          <a:pPr algn="r"/>
          <a:r>
            <a:rPr lang="en-IE" sz="1800" b="1"/>
            <a:t>Orange-White/Yellow</a:t>
          </a:r>
        </a:p>
      </xdr:txBody>
    </xdr:sp>
    <xdr:clientData/>
  </xdr:oneCellAnchor>
  <xdr:oneCellAnchor>
    <xdr:from>
      <xdr:col>18</xdr:col>
      <xdr:colOff>116713</xdr:colOff>
      <xdr:row>70</xdr:row>
      <xdr:rowOff>70758</xdr:rowOff>
    </xdr:from>
    <xdr:ext cx="1780872" cy="937757"/>
    <xdr:sp macro="" textlink="">
      <xdr:nvSpPr>
        <xdr:cNvPr id="14" name="TextBox 13"/>
        <xdr:cNvSpPr txBox="1"/>
      </xdr:nvSpPr>
      <xdr:spPr>
        <a:xfrm>
          <a:off x="13165963" y="13405758"/>
          <a:ext cx="1780872" cy="937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l"/>
          <a:r>
            <a:rPr lang="en-IE" sz="1800" b="1"/>
            <a:t>Blue-White/Pink</a:t>
          </a:r>
        </a:p>
        <a:p>
          <a:pPr algn="l"/>
          <a:r>
            <a:rPr lang="en-IE" sz="1800" b="1"/>
            <a:t>Brown/Red</a:t>
          </a:r>
        </a:p>
        <a:p>
          <a:pPr algn="l"/>
          <a:r>
            <a:rPr lang="en-IE" sz="1800" b="1"/>
            <a:t>Orange/Orange</a:t>
          </a:r>
        </a:p>
      </xdr:txBody>
    </xdr:sp>
    <xdr:clientData/>
  </xdr:oneCellAnchor>
  <xdr:twoCellAnchor editAs="oneCell">
    <xdr:from>
      <xdr:col>20</xdr:col>
      <xdr:colOff>1115786</xdr:colOff>
      <xdr:row>59</xdr:row>
      <xdr:rowOff>163286</xdr:rowOff>
    </xdr:from>
    <xdr:to>
      <xdr:col>24</xdr:col>
      <xdr:colOff>472168</xdr:colOff>
      <xdr:row>83</xdr:row>
      <xdr:rowOff>77561</xdr:rowOff>
    </xdr:to>
    <xdr:pic>
      <xdr:nvPicPr>
        <xdr:cNvPr id="13" name="Picture 12" descr="Declination &amp; Right Ascension - Celestial Coordinates (GaTech) | Power  star, Star track, Earth and space science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9036" y="11402786"/>
          <a:ext cx="3819525" cy="448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id="1" name="Table1" displayName="Table1" ref="B2:G11" totalsRowShown="0">
  <autoFilter ref="B2:G11"/>
  <tableColumns count="6">
    <tableColumn id="1" name="Motor DB9"/>
    <tableColumn id="6" name="Function"/>
    <tableColumn id="2" name="Signal"/>
    <tableColumn id="3" name="Wires to motors"/>
    <tableColumn id="4" name="Wires in box"/>
    <tableColumn id="5" name="Notes"/>
  </tableColumns>
  <tableStyleInfo name="TableStyleMedium11" showFirstColumn="0" showLastColumn="0" showRowStripes="1" showColumnStripes="0"/>
</table>
</file>

<file path=xl/tables/table2.xml><?xml version="1.0" encoding="utf-8"?>
<table xmlns="http://schemas.openxmlformats.org/spreadsheetml/2006/main" id="5" name="Table26" displayName="Table26" ref="B13:G21" totalsRowShown="0">
  <autoFilter ref="B13:G21"/>
  <sortState ref="B14:G21">
    <sortCondition ref="B13:B21"/>
  </sortState>
  <tableColumns count="6">
    <tableColumn id="1" name="Accelerometer/GPS RJ45"/>
    <tableColumn id="6" name="Function"/>
    <tableColumn id="2" name="Signal"/>
    <tableColumn id="3" name="External wires"/>
    <tableColumn id="4" name="Wires in box"/>
    <tableColumn id="5" name="Notes"/>
  </tableColumns>
  <tableStyleInfo name="TableStyleMedium11" showFirstColumn="0" showLastColumn="0" showRowStripes="1" showColumnStripes="0"/>
</table>
</file>

<file path=xl/tables/table3.xml><?xml version="1.0" encoding="utf-8"?>
<table xmlns="http://schemas.openxmlformats.org/spreadsheetml/2006/main" id="3" name="Table3" displayName="Table3" ref="B3:F7" totalsRowShown="0" dataDxfId="9">
  <autoFilter ref="B3:F7"/>
  <tableColumns count="5">
    <tableColumn id="1" name="."/>
    <tableColumn id="2" name="," dataDxfId="8"/>
    <tableColumn id="3" name="Column 1" dataDxfId="7"/>
    <tableColumn id="4" name="Column 2" dataDxfId="6"/>
    <tableColumn id="5" name="Column 3" dataDxfId="5"/>
  </tableColumns>
  <tableStyleInfo name="TableStyleMedium11" showFirstColumn="1" showLastColumn="0" showRowStripes="1" showColumnStripes="0"/>
</table>
</file>

<file path=xl/tables/table4.xml><?xml version="1.0" encoding="utf-8"?>
<table xmlns="http://schemas.openxmlformats.org/spreadsheetml/2006/main" id="4" name="Table35" displayName="Table35" ref="B23:F27" totalsRowShown="0" dataDxfId="4">
  <autoFilter ref="B23:F27"/>
  <tableColumns count="5">
    <tableColumn id="1" name="."/>
    <tableColumn id="2" name="," dataDxfId="3"/>
    <tableColumn id="3" name="Column 1" dataDxfId="2"/>
    <tableColumn id="4" name="Column 2" dataDxfId="1"/>
    <tableColumn id="5" name="Column 3" dataDxfId="0"/>
  </tableColumns>
  <tableStyleInfo name="TableStyleMedium11" showFirstColumn="1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486"/>
  <sheetViews>
    <sheetView tabSelected="1" zoomScale="70" zoomScaleNormal="70" workbookViewId="0">
      <selection activeCell="B3" sqref="B3"/>
    </sheetView>
  </sheetViews>
  <sheetFormatPr defaultRowHeight="15" x14ac:dyDescent="0.25"/>
  <cols>
    <col min="1" max="1" width="22.140625" customWidth="1"/>
    <col min="2" max="2" width="28.5703125" customWidth="1"/>
    <col min="4" max="4" width="12.85546875" style="2" customWidth="1"/>
    <col min="5" max="5" width="11" customWidth="1"/>
    <col min="8" max="8" width="14.85546875" bestFit="1" customWidth="1"/>
    <col min="9" max="9" width="9.42578125" customWidth="1"/>
    <col min="10" max="10" width="11.7109375" customWidth="1"/>
    <col min="19" max="19" width="12.5703125" style="2" bestFit="1" customWidth="1"/>
    <col min="20" max="20" width="10.28515625" style="3" customWidth="1"/>
    <col min="21" max="21" width="27.7109375" bestFit="1" customWidth="1"/>
    <col min="22" max="22" width="20.85546875" customWidth="1"/>
  </cols>
  <sheetData>
    <row r="1" spans="1:22" s="3" customFormat="1" x14ac:dyDescent="0.25"/>
    <row r="2" spans="1:22" s="3" customFormat="1" x14ac:dyDescent="0.25"/>
    <row r="3" spans="1:22" s="3" customFormat="1" x14ac:dyDescent="0.25"/>
    <row r="4" spans="1:22" s="3" customFormat="1" x14ac:dyDescent="0.25"/>
    <row r="5" spans="1:22" s="3" customFormat="1" x14ac:dyDescent="0.25">
      <c r="A5" s="3" t="s">
        <v>29</v>
      </c>
    </row>
    <row r="6" spans="1:22" s="3" customFormat="1" x14ac:dyDescent="0.25">
      <c r="A6" s="3" t="s">
        <v>124</v>
      </c>
    </row>
    <row r="7" spans="1:22" s="3" customFormat="1" x14ac:dyDescent="0.25"/>
    <row r="8" spans="1:22" s="3" customFormat="1" x14ac:dyDescent="0.25"/>
    <row r="9" spans="1:22" s="3" customFormat="1" x14ac:dyDescent="0.25"/>
    <row r="10" spans="1:22" s="6" customFormat="1" x14ac:dyDescent="0.25">
      <c r="A10" s="7" t="s">
        <v>6</v>
      </c>
      <c r="B10" s="7" t="s">
        <v>7</v>
      </c>
      <c r="C10" s="7" t="s">
        <v>8</v>
      </c>
      <c r="D10" s="7" t="s">
        <v>9</v>
      </c>
      <c r="S10" s="7" t="s">
        <v>9</v>
      </c>
      <c r="T10" s="7" t="s">
        <v>8</v>
      </c>
      <c r="U10" s="7" t="s">
        <v>7</v>
      </c>
      <c r="V10" s="7" t="s">
        <v>6</v>
      </c>
    </row>
    <row r="11" spans="1:22" s="1" customFormat="1" x14ac:dyDescent="0.25">
      <c r="A11" s="4" t="s">
        <v>22</v>
      </c>
      <c r="B11" s="4" t="s">
        <v>59</v>
      </c>
      <c r="C11" s="4" t="s">
        <v>23</v>
      </c>
      <c r="D11" s="4" t="s">
        <v>24</v>
      </c>
      <c r="S11" s="4"/>
      <c r="T11" s="4"/>
      <c r="U11" s="4"/>
      <c r="V11" s="4"/>
    </row>
    <row r="12" spans="1:22" x14ac:dyDescent="0.25">
      <c r="A12" s="5" t="s">
        <v>21</v>
      </c>
      <c r="B12" s="5" t="s">
        <v>113</v>
      </c>
      <c r="C12" s="5" t="s">
        <v>58</v>
      </c>
      <c r="D12" s="5" t="s">
        <v>110</v>
      </c>
      <c r="S12" s="5" t="s">
        <v>27</v>
      </c>
      <c r="T12" s="5" t="s">
        <v>12</v>
      </c>
      <c r="U12" s="5" t="s">
        <v>72</v>
      </c>
      <c r="V12" s="5"/>
    </row>
    <row r="13" spans="1:22" s="1" customFormat="1" x14ac:dyDescent="0.25">
      <c r="A13" s="4" t="s">
        <v>21</v>
      </c>
      <c r="B13" s="4" t="s">
        <v>115</v>
      </c>
      <c r="C13" s="4" t="s">
        <v>58</v>
      </c>
      <c r="D13" s="4" t="s">
        <v>111</v>
      </c>
      <c r="S13" s="4"/>
      <c r="T13" s="4" t="s">
        <v>31</v>
      </c>
      <c r="U13" s="4" t="s">
        <v>59</v>
      </c>
      <c r="V13" s="4" t="s">
        <v>25</v>
      </c>
    </row>
    <row r="14" spans="1:22" x14ac:dyDescent="0.25">
      <c r="A14" s="5" t="s">
        <v>21</v>
      </c>
      <c r="B14" s="5" t="s">
        <v>114</v>
      </c>
      <c r="C14" s="5" t="s">
        <v>58</v>
      </c>
      <c r="D14" s="5" t="s">
        <v>112</v>
      </c>
      <c r="S14" s="5"/>
      <c r="T14" s="5" t="s">
        <v>32</v>
      </c>
      <c r="U14" s="5" t="s">
        <v>59</v>
      </c>
      <c r="V14" s="5" t="s">
        <v>25</v>
      </c>
    </row>
    <row r="15" spans="1:22" s="1" customFormat="1" x14ac:dyDescent="0.25">
      <c r="A15" s="4" t="s">
        <v>21</v>
      </c>
      <c r="B15" s="4"/>
      <c r="C15" s="4"/>
      <c r="D15" s="4"/>
      <c r="S15" s="4" t="s">
        <v>28</v>
      </c>
      <c r="T15" s="4" t="s">
        <v>12</v>
      </c>
      <c r="U15" s="4" t="s">
        <v>73</v>
      </c>
      <c r="V15" s="4"/>
    </row>
    <row r="16" spans="1:22" x14ac:dyDescent="0.25">
      <c r="A16" s="5"/>
      <c r="B16" s="5" t="s">
        <v>17</v>
      </c>
      <c r="C16" s="5" t="s">
        <v>0</v>
      </c>
      <c r="D16" s="5" t="s">
        <v>60</v>
      </c>
      <c r="S16" s="5"/>
      <c r="T16" s="5"/>
      <c r="U16" s="5"/>
      <c r="V16" s="5"/>
    </row>
    <row r="17" spans="1:22" s="1" customFormat="1" x14ac:dyDescent="0.25">
      <c r="A17" s="4"/>
      <c r="B17" s="4" t="s">
        <v>18</v>
      </c>
      <c r="C17" s="4" t="s">
        <v>0</v>
      </c>
      <c r="D17" s="4" t="s">
        <v>61</v>
      </c>
      <c r="S17" s="4"/>
      <c r="T17" s="4"/>
      <c r="U17" s="4"/>
      <c r="V17" s="4"/>
    </row>
    <row r="18" spans="1:22" x14ac:dyDescent="0.25">
      <c r="A18" s="10" t="s">
        <v>109</v>
      </c>
      <c r="B18" s="5" t="s">
        <v>19</v>
      </c>
      <c r="C18" s="5" t="s">
        <v>0</v>
      </c>
      <c r="D18" s="5" t="s">
        <v>62</v>
      </c>
      <c r="S18" s="5"/>
      <c r="T18" s="5"/>
      <c r="U18" s="5"/>
      <c r="V18" s="5"/>
    </row>
    <row r="19" spans="1:22" s="1" customFormat="1" x14ac:dyDescent="0.25">
      <c r="A19" s="4" t="s">
        <v>109</v>
      </c>
      <c r="B19" s="4" t="s">
        <v>20</v>
      </c>
      <c r="C19" s="4" t="s">
        <v>0</v>
      </c>
      <c r="D19" s="4" t="s">
        <v>63</v>
      </c>
      <c r="S19" s="4" t="s">
        <v>69</v>
      </c>
      <c r="T19" s="4" t="s">
        <v>26</v>
      </c>
      <c r="U19" s="4" t="s">
        <v>10</v>
      </c>
      <c r="V19" s="4"/>
    </row>
    <row r="20" spans="1:22" x14ac:dyDescent="0.25">
      <c r="A20" s="10" t="s">
        <v>109</v>
      </c>
      <c r="B20" s="5" t="s">
        <v>14</v>
      </c>
      <c r="C20" s="5" t="s">
        <v>0</v>
      </c>
      <c r="D20" s="5" t="s">
        <v>64</v>
      </c>
      <c r="S20" s="5" t="s">
        <v>68</v>
      </c>
      <c r="T20" s="5" t="s">
        <v>26</v>
      </c>
      <c r="U20" s="5" t="s">
        <v>11</v>
      </c>
      <c r="V20" s="5"/>
    </row>
    <row r="21" spans="1:22" s="1" customFormat="1" x14ac:dyDescent="0.25">
      <c r="A21" s="4" t="s">
        <v>109</v>
      </c>
      <c r="B21" s="4" t="s">
        <v>15</v>
      </c>
      <c r="C21" s="4" t="s">
        <v>0</v>
      </c>
      <c r="D21" s="4" t="s">
        <v>65</v>
      </c>
      <c r="S21" s="4"/>
      <c r="T21" s="4"/>
      <c r="U21" s="4"/>
      <c r="V21" s="4" t="s">
        <v>109</v>
      </c>
    </row>
    <row r="22" spans="1:22" x14ac:dyDescent="0.25">
      <c r="A22" s="10" t="s">
        <v>109</v>
      </c>
      <c r="B22" s="5" t="s">
        <v>16</v>
      </c>
      <c r="C22" s="5" t="s">
        <v>0</v>
      </c>
      <c r="D22" s="5" t="s">
        <v>66</v>
      </c>
      <c r="S22" s="5"/>
      <c r="T22" s="5"/>
      <c r="U22" s="5"/>
      <c r="V22" s="10" t="s">
        <v>109</v>
      </c>
    </row>
    <row r="23" spans="1:22" s="1" customFormat="1" x14ac:dyDescent="0.25">
      <c r="A23" s="4" t="s">
        <v>109</v>
      </c>
      <c r="B23" s="4" t="s">
        <v>13</v>
      </c>
      <c r="C23" s="4" t="s">
        <v>0</v>
      </c>
      <c r="D23" s="4" t="s">
        <v>67</v>
      </c>
      <c r="S23" s="4"/>
      <c r="T23" s="4"/>
      <c r="U23" s="4"/>
      <c r="V23" s="4" t="s">
        <v>109</v>
      </c>
    </row>
    <row r="24" spans="1:22" x14ac:dyDescent="0.25">
      <c r="A24" s="5"/>
      <c r="B24" s="5" t="s">
        <v>3</v>
      </c>
      <c r="C24" s="5" t="s">
        <v>2</v>
      </c>
      <c r="D24" s="5" t="s">
        <v>3</v>
      </c>
      <c r="S24" s="5" t="s">
        <v>3</v>
      </c>
      <c r="T24" s="5" t="s">
        <v>2</v>
      </c>
      <c r="U24" s="5" t="s">
        <v>71</v>
      </c>
      <c r="V24" s="5"/>
    </row>
    <row r="25" spans="1:22" s="1" customFormat="1" x14ac:dyDescent="0.25">
      <c r="A25" s="4"/>
      <c r="B25" s="4" t="s">
        <v>4</v>
      </c>
      <c r="C25" s="4" t="s">
        <v>2</v>
      </c>
      <c r="D25" s="4" t="s">
        <v>1</v>
      </c>
      <c r="S25" s="4" t="s">
        <v>5</v>
      </c>
      <c r="T25" s="4" t="s">
        <v>2</v>
      </c>
      <c r="U25" s="4" t="s">
        <v>70</v>
      </c>
      <c r="V25" s="4" t="s">
        <v>30</v>
      </c>
    </row>
    <row r="26" spans="1:22" s="3" customFormat="1" x14ac:dyDescent="0.25"/>
    <row r="27" spans="1:22" s="3" customFormat="1" x14ac:dyDescent="0.25">
      <c r="S27"/>
    </row>
    <row r="28" spans="1:22" s="3" customFormat="1" x14ac:dyDescent="0.25">
      <c r="S28"/>
    </row>
    <row r="29" spans="1:22" s="3" customFormat="1" x14ac:dyDescent="0.25"/>
    <row r="30" spans="1:22" s="3" customFormat="1" x14ac:dyDescent="0.25"/>
    <row r="31" spans="1:22" s="3" customFormat="1" x14ac:dyDescent="0.25"/>
    <row r="32" spans="1:22" s="3" customFormat="1" x14ac:dyDescent="0.25"/>
    <row r="33" spans="9:16" s="3" customFormat="1" x14ac:dyDescent="0.25"/>
    <row r="34" spans="9:16" s="3" customFormat="1" x14ac:dyDescent="0.25"/>
    <row r="35" spans="9:16" s="3" customFormat="1" x14ac:dyDescent="0.25"/>
    <row r="36" spans="9:16" s="3" customFormat="1" x14ac:dyDescent="0.25"/>
    <row r="37" spans="9:16" s="3" customFormat="1" x14ac:dyDescent="0.25"/>
    <row r="38" spans="9:16" s="3" customFormat="1" x14ac:dyDescent="0.25"/>
    <row r="39" spans="9:16" s="3" customFormat="1" x14ac:dyDescent="0.25"/>
    <row r="40" spans="9:16" s="3" customFormat="1" x14ac:dyDescent="0.25"/>
    <row r="41" spans="9:16" s="3" customFormat="1" x14ac:dyDescent="0.25"/>
    <row r="42" spans="9:16" s="3" customFormat="1" x14ac:dyDescent="0.25"/>
    <row r="43" spans="9:16" s="3" customFormat="1" x14ac:dyDescent="0.25"/>
    <row r="44" spans="9:16" s="3" customFormat="1" x14ac:dyDescent="0.25">
      <c r="I44"/>
      <c r="O44"/>
    </row>
    <row r="45" spans="9:16" s="3" customFormat="1" x14ac:dyDescent="0.25"/>
    <row r="46" spans="9:16" s="3" customFormat="1" x14ac:dyDescent="0.25"/>
    <row r="47" spans="9:16" s="3" customFormat="1" x14ac:dyDescent="0.25">
      <c r="P47"/>
    </row>
    <row r="48" spans="9:16" s="3" customFormat="1" x14ac:dyDescent="0.25"/>
    <row r="49" s="3" customFormat="1" x14ac:dyDescent="0.25"/>
    <row r="50" s="3" customFormat="1" x14ac:dyDescent="0.25"/>
    <row r="51" s="3" customFormat="1" x14ac:dyDescent="0.25"/>
    <row r="52" s="3" customFormat="1" x14ac:dyDescent="0.25"/>
    <row r="53" s="3" customFormat="1" x14ac:dyDescent="0.25"/>
    <row r="54" s="3" customFormat="1" x14ac:dyDescent="0.25"/>
    <row r="55" s="3" customFormat="1" x14ac:dyDescent="0.25"/>
    <row r="56" s="3" customFormat="1" x14ac:dyDescent="0.25"/>
    <row r="57" s="3" customFormat="1" x14ac:dyDescent="0.25"/>
    <row r="58" s="3" customFormat="1" x14ac:dyDescent="0.25"/>
    <row r="59" s="3" customFormat="1" x14ac:dyDescent="0.25"/>
    <row r="60" s="3" customFormat="1" x14ac:dyDescent="0.25"/>
    <row r="61" s="3" customFormat="1" x14ac:dyDescent="0.25"/>
    <row r="62" s="3" customFormat="1" x14ac:dyDescent="0.25"/>
    <row r="63" s="3" customFormat="1" x14ac:dyDescent="0.25"/>
    <row r="64" s="3" customFormat="1" x14ac:dyDescent="0.25"/>
    <row r="65" spans="2:2" s="3" customFormat="1" x14ac:dyDescent="0.25"/>
    <row r="66" spans="2:2" s="3" customFormat="1" x14ac:dyDescent="0.25"/>
    <row r="67" spans="2:2" s="3" customFormat="1" x14ac:dyDescent="0.25"/>
    <row r="68" spans="2:2" s="3" customFormat="1" x14ac:dyDescent="0.25"/>
    <row r="69" spans="2:2" s="3" customFormat="1" x14ac:dyDescent="0.25"/>
    <row r="70" spans="2:2" s="3" customFormat="1" x14ac:dyDescent="0.25"/>
    <row r="71" spans="2:2" s="3" customFormat="1" x14ac:dyDescent="0.25"/>
    <row r="72" spans="2:2" s="3" customFormat="1" x14ac:dyDescent="0.25"/>
    <row r="73" spans="2:2" s="3" customFormat="1" x14ac:dyDescent="0.25"/>
    <row r="74" spans="2:2" s="3" customFormat="1" x14ac:dyDescent="0.25"/>
    <row r="75" spans="2:2" s="3" customFormat="1" x14ac:dyDescent="0.25">
      <c r="B75"/>
    </row>
    <row r="76" spans="2:2" s="3" customFormat="1" x14ac:dyDescent="0.25"/>
    <row r="77" spans="2:2" s="3" customFormat="1" x14ac:dyDescent="0.25"/>
    <row r="78" spans="2:2" s="3" customFormat="1" x14ac:dyDescent="0.25"/>
    <row r="79" spans="2:2" s="3" customFormat="1" x14ac:dyDescent="0.25"/>
    <row r="80" spans="2:2" s="3" customFormat="1" x14ac:dyDescent="0.25"/>
    <row r="81" s="3" customFormat="1" x14ac:dyDescent="0.25"/>
    <row r="82" s="3" customFormat="1" x14ac:dyDescent="0.25"/>
    <row r="83" s="3" customFormat="1" x14ac:dyDescent="0.25"/>
    <row r="84" s="3" customFormat="1" x14ac:dyDescent="0.25"/>
    <row r="85" s="3" customFormat="1" x14ac:dyDescent="0.25"/>
    <row r="86" s="3" customFormat="1" x14ac:dyDescent="0.25"/>
    <row r="87" s="3" customFormat="1" x14ac:dyDescent="0.25"/>
    <row r="88" s="3" customFormat="1" x14ac:dyDescent="0.25"/>
    <row r="89" s="3" customFormat="1" x14ac:dyDescent="0.25"/>
    <row r="90" s="3" customFormat="1" x14ac:dyDescent="0.25"/>
    <row r="91" s="3" customFormat="1" x14ac:dyDescent="0.25"/>
    <row r="92" s="3" customFormat="1" x14ac:dyDescent="0.25"/>
    <row r="93" s="3" customFormat="1" x14ac:dyDescent="0.25"/>
    <row r="94" s="3" customFormat="1" x14ac:dyDescent="0.25"/>
    <row r="95" s="3" customFormat="1" x14ac:dyDescent="0.25"/>
    <row r="96" s="3" customFormat="1" x14ac:dyDescent="0.25"/>
    <row r="97" s="3" customFormat="1" x14ac:dyDescent="0.25"/>
    <row r="98" s="3" customFormat="1" x14ac:dyDescent="0.25"/>
    <row r="99" s="3" customFormat="1" x14ac:dyDescent="0.25"/>
    <row r="100" s="3" customFormat="1" x14ac:dyDescent="0.25"/>
    <row r="101" s="3" customFormat="1" x14ac:dyDescent="0.25"/>
    <row r="102" s="3" customFormat="1" x14ac:dyDescent="0.25"/>
    <row r="103" s="3" customFormat="1" x14ac:dyDescent="0.25"/>
    <row r="104" s="3" customFormat="1" x14ac:dyDescent="0.25"/>
    <row r="105" s="3" customFormat="1" x14ac:dyDescent="0.25"/>
    <row r="106" s="3" customFormat="1" x14ac:dyDescent="0.25"/>
    <row r="107" s="3" customFormat="1" x14ac:dyDescent="0.25"/>
    <row r="108" s="3" customFormat="1" x14ac:dyDescent="0.25"/>
    <row r="109" s="3" customFormat="1" x14ac:dyDescent="0.25"/>
    <row r="110" s="3" customFormat="1" x14ac:dyDescent="0.25"/>
    <row r="111" s="3" customFormat="1" x14ac:dyDescent="0.25"/>
    <row r="112" s="3" customFormat="1" x14ac:dyDescent="0.25"/>
    <row r="113" s="3" customFormat="1" x14ac:dyDescent="0.25"/>
    <row r="114" s="3" customFormat="1" x14ac:dyDescent="0.25"/>
    <row r="115" s="3" customFormat="1" x14ac:dyDescent="0.25"/>
    <row r="116" s="3" customFormat="1" x14ac:dyDescent="0.25"/>
    <row r="117" s="3" customFormat="1" x14ac:dyDescent="0.25"/>
    <row r="118" s="3" customFormat="1" x14ac:dyDescent="0.25"/>
    <row r="119" s="3" customFormat="1" x14ac:dyDescent="0.25"/>
    <row r="120" s="3" customFormat="1" x14ac:dyDescent="0.25"/>
    <row r="121" s="3" customFormat="1" x14ac:dyDescent="0.25"/>
    <row r="122" s="3" customFormat="1" x14ac:dyDescent="0.25"/>
    <row r="123" s="3" customFormat="1" x14ac:dyDescent="0.25"/>
    <row r="124" s="3" customFormat="1" x14ac:dyDescent="0.25"/>
    <row r="125" s="3" customFormat="1" x14ac:dyDescent="0.25"/>
    <row r="126" s="3" customFormat="1" x14ac:dyDescent="0.25"/>
    <row r="127" s="3" customFormat="1" x14ac:dyDescent="0.25"/>
    <row r="128" s="3" customFormat="1" x14ac:dyDescent="0.25"/>
    <row r="129" s="3" customFormat="1" x14ac:dyDescent="0.25"/>
    <row r="130" s="3" customFormat="1" x14ac:dyDescent="0.25"/>
    <row r="131" s="3" customFormat="1" x14ac:dyDescent="0.25"/>
    <row r="132" s="3" customFormat="1" x14ac:dyDescent="0.25"/>
    <row r="133" s="3" customFormat="1" x14ac:dyDescent="0.25"/>
    <row r="134" s="3" customFormat="1" x14ac:dyDescent="0.25"/>
    <row r="135" s="3" customFormat="1" x14ac:dyDescent="0.25"/>
    <row r="136" s="3" customFormat="1" x14ac:dyDescent="0.25"/>
    <row r="137" s="3" customFormat="1" x14ac:dyDescent="0.25"/>
    <row r="138" s="3" customFormat="1" x14ac:dyDescent="0.25"/>
    <row r="139" s="3" customFormat="1" x14ac:dyDescent="0.25"/>
    <row r="140" s="3" customFormat="1" x14ac:dyDescent="0.25"/>
    <row r="141" s="3" customFormat="1" x14ac:dyDescent="0.25"/>
    <row r="142" s="3" customFormat="1" x14ac:dyDescent="0.25"/>
    <row r="143" s="3" customFormat="1" x14ac:dyDescent="0.25"/>
    <row r="144" s="3" customFormat="1" x14ac:dyDescent="0.25"/>
    <row r="145" s="3" customFormat="1" x14ac:dyDescent="0.25"/>
    <row r="146" s="3" customFormat="1" x14ac:dyDescent="0.25"/>
    <row r="147" s="3" customFormat="1" x14ac:dyDescent="0.25"/>
    <row r="148" s="3" customFormat="1" x14ac:dyDescent="0.25"/>
    <row r="149" s="3" customFormat="1" x14ac:dyDescent="0.25"/>
    <row r="150" s="3" customFormat="1" x14ac:dyDescent="0.25"/>
    <row r="151" s="3" customFormat="1" x14ac:dyDescent="0.25"/>
    <row r="152" s="3" customFormat="1" x14ac:dyDescent="0.25"/>
    <row r="153" s="3" customFormat="1" x14ac:dyDescent="0.25"/>
    <row r="154" s="3" customFormat="1" x14ac:dyDescent="0.25"/>
    <row r="155" s="3" customFormat="1" x14ac:dyDescent="0.25"/>
    <row r="156" s="3" customFormat="1" x14ac:dyDescent="0.25"/>
    <row r="157" s="3" customFormat="1" x14ac:dyDescent="0.25"/>
    <row r="158" s="3" customFormat="1" x14ac:dyDescent="0.25"/>
    <row r="159" s="3" customFormat="1" x14ac:dyDescent="0.25"/>
    <row r="160" s="3" customFormat="1" x14ac:dyDescent="0.25"/>
    <row r="161" s="3" customFormat="1" x14ac:dyDescent="0.25"/>
    <row r="162" s="3" customFormat="1" x14ac:dyDescent="0.25"/>
    <row r="163" s="3" customFormat="1" x14ac:dyDescent="0.25"/>
    <row r="164" s="3" customFormat="1" x14ac:dyDescent="0.25"/>
    <row r="165" s="3" customFormat="1" x14ac:dyDescent="0.25"/>
    <row r="166" s="3" customFormat="1" x14ac:dyDescent="0.25"/>
    <row r="167" s="3" customFormat="1" x14ac:dyDescent="0.25"/>
    <row r="168" s="3" customFormat="1" x14ac:dyDescent="0.25"/>
    <row r="169" s="3" customFormat="1" x14ac:dyDescent="0.25"/>
    <row r="170" s="3" customFormat="1" x14ac:dyDescent="0.25"/>
    <row r="171" s="3" customFormat="1" x14ac:dyDescent="0.25"/>
    <row r="172" s="3" customFormat="1" x14ac:dyDescent="0.25"/>
    <row r="173" s="3" customFormat="1" x14ac:dyDescent="0.25"/>
    <row r="174" s="3" customFormat="1" x14ac:dyDescent="0.25"/>
    <row r="175" s="3" customFormat="1" x14ac:dyDescent="0.25"/>
    <row r="176" s="3" customFormat="1" x14ac:dyDescent="0.25"/>
    <row r="177" s="3" customFormat="1" x14ac:dyDescent="0.25"/>
    <row r="178" s="3" customFormat="1" x14ac:dyDescent="0.25"/>
    <row r="179" s="3" customFormat="1" x14ac:dyDescent="0.25"/>
    <row r="180" s="3" customFormat="1" x14ac:dyDescent="0.25"/>
    <row r="181" s="3" customFormat="1" x14ac:dyDescent="0.25"/>
    <row r="182" s="3" customFormat="1" x14ac:dyDescent="0.25"/>
    <row r="183" s="3" customFormat="1" x14ac:dyDescent="0.25"/>
    <row r="184" s="3" customFormat="1" x14ac:dyDescent="0.25"/>
    <row r="185" s="3" customFormat="1" x14ac:dyDescent="0.25"/>
    <row r="186" s="3" customFormat="1" x14ac:dyDescent="0.25"/>
    <row r="187" s="3" customFormat="1" x14ac:dyDescent="0.25"/>
    <row r="188" s="3" customFormat="1" x14ac:dyDescent="0.25"/>
    <row r="189" s="3" customFormat="1" x14ac:dyDescent="0.25"/>
    <row r="190" s="3" customFormat="1" x14ac:dyDescent="0.25"/>
    <row r="191" s="3" customFormat="1" x14ac:dyDescent="0.25"/>
    <row r="192" s="3" customFormat="1" x14ac:dyDescent="0.25"/>
    <row r="193" s="3" customFormat="1" x14ac:dyDescent="0.25"/>
    <row r="194" s="3" customFormat="1" x14ac:dyDescent="0.25"/>
    <row r="195" s="3" customFormat="1" x14ac:dyDescent="0.25"/>
    <row r="196" s="3" customFormat="1" x14ac:dyDescent="0.25"/>
    <row r="197" s="3" customFormat="1" x14ac:dyDescent="0.25"/>
    <row r="198" s="3" customFormat="1" x14ac:dyDescent="0.25"/>
    <row r="199" s="3" customFormat="1" x14ac:dyDescent="0.25"/>
    <row r="200" s="3" customFormat="1" x14ac:dyDescent="0.25"/>
    <row r="201" s="3" customFormat="1" x14ac:dyDescent="0.25"/>
    <row r="202" s="3" customFormat="1" x14ac:dyDescent="0.25"/>
    <row r="203" s="3" customFormat="1" x14ac:dyDescent="0.25"/>
    <row r="204" s="3" customFormat="1" x14ac:dyDescent="0.25"/>
    <row r="205" s="3" customFormat="1" x14ac:dyDescent="0.25"/>
    <row r="206" s="3" customFormat="1" x14ac:dyDescent="0.25"/>
    <row r="207" s="3" customFormat="1" x14ac:dyDescent="0.25"/>
    <row r="208" s="3" customFormat="1" x14ac:dyDescent="0.25"/>
    <row r="209" s="3" customFormat="1" x14ac:dyDescent="0.25"/>
    <row r="210" s="3" customFormat="1" x14ac:dyDescent="0.25"/>
    <row r="211" s="3" customFormat="1" x14ac:dyDescent="0.25"/>
    <row r="212" s="3" customFormat="1" x14ac:dyDescent="0.25"/>
    <row r="213" s="3" customFormat="1" x14ac:dyDescent="0.25"/>
    <row r="214" s="3" customFormat="1" x14ac:dyDescent="0.25"/>
    <row r="215" s="3" customFormat="1" x14ac:dyDescent="0.25"/>
    <row r="216" s="3" customFormat="1" x14ac:dyDescent="0.25"/>
    <row r="217" s="3" customFormat="1" x14ac:dyDescent="0.25"/>
    <row r="218" s="3" customFormat="1" x14ac:dyDescent="0.25"/>
    <row r="219" s="3" customFormat="1" x14ac:dyDescent="0.25"/>
    <row r="220" s="3" customFormat="1" x14ac:dyDescent="0.25"/>
    <row r="221" s="3" customFormat="1" x14ac:dyDescent="0.25"/>
    <row r="222" s="3" customFormat="1" x14ac:dyDescent="0.25"/>
    <row r="223" s="3" customFormat="1" x14ac:dyDescent="0.25"/>
    <row r="224" s="3" customFormat="1" x14ac:dyDescent="0.25"/>
    <row r="225" s="3" customFormat="1" x14ac:dyDescent="0.25"/>
    <row r="226" s="3" customFormat="1" x14ac:dyDescent="0.25"/>
    <row r="227" s="3" customFormat="1" x14ac:dyDescent="0.25"/>
    <row r="228" s="3" customFormat="1" x14ac:dyDescent="0.25"/>
    <row r="229" s="3" customFormat="1" x14ac:dyDescent="0.25"/>
    <row r="230" s="3" customFormat="1" x14ac:dyDescent="0.25"/>
    <row r="231" s="3" customFormat="1" x14ac:dyDescent="0.25"/>
    <row r="232" s="3" customFormat="1" x14ac:dyDescent="0.25"/>
    <row r="233" s="3" customFormat="1" x14ac:dyDescent="0.25"/>
    <row r="234" s="3" customFormat="1" x14ac:dyDescent="0.25"/>
    <row r="235" s="3" customFormat="1" x14ac:dyDescent="0.25"/>
    <row r="236" s="3" customFormat="1" x14ac:dyDescent="0.25"/>
    <row r="237" s="3" customFormat="1" x14ac:dyDescent="0.25"/>
    <row r="238" s="3" customFormat="1" x14ac:dyDescent="0.25"/>
    <row r="239" s="3" customFormat="1" x14ac:dyDescent="0.25"/>
    <row r="240" s="3" customFormat="1" x14ac:dyDescent="0.25"/>
    <row r="241" s="3" customFormat="1" x14ac:dyDescent="0.25"/>
    <row r="242" s="3" customFormat="1" x14ac:dyDescent="0.25"/>
    <row r="243" s="3" customFormat="1" x14ac:dyDescent="0.25"/>
    <row r="244" s="3" customFormat="1" x14ac:dyDescent="0.25"/>
    <row r="245" s="3" customFormat="1" x14ac:dyDescent="0.25"/>
    <row r="246" s="3" customFormat="1" x14ac:dyDescent="0.25"/>
    <row r="247" s="3" customFormat="1" x14ac:dyDescent="0.25"/>
    <row r="248" s="3" customFormat="1" x14ac:dyDescent="0.25"/>
    <row r="249" s="3" customFormat="1" x14ac:dyDescent="0.25"/>
    <row r="250" s="3" customFormat="1" x14ac:dyDescent="0.25"/>
    <row r="251" s="3" customFormat="1" x14ac:dyDescent="0.25"/>
    <row r="252" s="3" customFormat="1" x14ac:dyDescent="0.25"/>
    <row r="253" s="3" customFormat="1" x14ac:dyDescent="0.25"/>
    <row r="254" s="3" customFormat="1" x14ac:dyDescent="0.25"/>
    <row r="255" s="3" customFormat="1" x14ac:dyDescent="0.25"/>
    <row r="256" s="3" customFormat="1" x14ac:dyDescent="0.25"/>
    <row r="257" s="3" customFormat="1" x14ac:dyDescent="0.25"/>
    <row r="258" s="3" customFormat="1" x14ac:dyDescent="0.25"/>
    <row r="259" s="3" customFormat="1" x14ac:dyDescent="0.25"/>
    <row r="260" s="3" customFormat="1" x14ac:dyDescent="0.25"/>
    <row r="261" s="3" customFormat="1" x14ac:dyDescent="0.25"/>
    <row r="262" s="3" customFormat="1" x14ac:dyDescent="0.25"/>
    <row r="263" s="3" customFormat="1" x14ac:dyDescent="0.25"/>
    <row r="264" s="3" customFormat="1" x14ac:dyDescent="0.25"/>
    <row r="265" s="3" customFormat="1" x14ac:dyDescent="0.25"/>
    <row r="266" s="3" customFormat="1" x14ac:dyDescent="0.25"/>
    <row r="267" s="3" customFormat="1" x14ac:dyDescent="0.25"/>
    <row r="268" s="3" customFormat="1" x14ac:dyDescent="0.25"/>
    <row r="269" s="3" customFormat="1" x14ac:dyDescent="0.25"/>
    <row r="270" s="3" customFormat="1" x14ac:dyDescent="0.25"/>
    <row r="271" s="3" customFormat="1" x14ac:dyDescent="0.25"/>
    <row r="272" s="3" customFormat="1" x14ac:dyDescent="0.25"/>
    <row r="273" s="3" customFormat="1" x14ac:dyDescent="0.25"/>
    <row r="274" s="3" customFormat="1" x14ac:dyDescent="0.25"/>
    <row r="275" s="3" customFormat="1" x14ac:dyDescent="0.25"/>
    <row r="276" s="3" customFormat="1" x14ac:dyDescent="0.25"/>
    <row r="277" s="3" customFormat="1" x14ac:dyDescent="0.25"/>
    <row r="278" s="3" customFormat="1" x14ac:dyDescent="0.25"/>
    <row r="279" s="3" customFormat="1" x14ac:dyDescent="0.25"/>
    <row r="280" s="3" customFormat="1" x14ac:dyDescent="0.25"/>
    <row r="281" s="3" customFormat="1" x14ac:dyDescent="0.25"/>
    <row r="282" s="3" customFormat="1" x14ac:dyDescent="0.25"/>
    <row r="283" s="3" customFormat="1" x14ac:dyDescent="0.25"/>
    <row r="284" s="3" customFormat="1" x14ac:dyDescent="0.25"/>
    <row r="285" s="3" customFormat="1" x14ac:dyDescent="0.25"/>
    <row r="286" s="3" customFormat="1" x14ac:dyDescent="0.25"/>
    <row r="287" s="3" customFormat="1" x14ac:dyDescent="0.25"/>
    <row r="288" s="3" customFormat="1" x14ac:dyDescent="0.25"/>
    <row r="289" s="3" customFormat="1" x14ac:dyDescent="0.25"/>
    <row r="290" s="3" customFormat="1" x14ac:dyDescent="0.25"/>
    <row r="291" s="3" customFormat="1" x14ac:dyDescent="0.25"/>
    <row r="292" s="3" customFormat="1" x14ac:dyDescent="0.25"/>
    <row r="293" s="3" customFormat="1" x14ac:dyDescent="0.25"/>
    <row r="294" s="3" customFormat="1" x14ac:dyDescent="0.25"/>
    <row r="295" s="3" customFormat="1" x14ac:dyDescent="0.25"/>
    <row r="296" s="3" customFormat="1" x14ac:dyDescent="0.25"/>
    <row r="297" s="3" customFormat="1" x14ac:dyDescent="0.25"/>
    <row r="298" s="3" customFormat="1" x14ac:dyDescent="0.25"/>
    <row r="299" s="3" customFormat="1" x14ac:dyDescent="0.25"/>
    <row r="300" s="3" customFormat="1" x14ac:dyDescent="0.25"/>
    <row r="301" s="3" customFormat="1" x14ac:dyDescent="0.25"/>
    <row r="302" s="3" customFormat="1" x14ac:dyDescent="0.25"/>
    <row r="303" s="3" customFormat="1" x14ac:dyDescent="0.25"/>
    <row r="304" s="3" customFormat="1" x14ac:dyDescent="0.25"/>
    <row r="305" s="3" customFormat="1" x14ac:dyDescent="0.25"/>
    <row r="306" s="3" customFormat="1" x14ac:dyDescent="0.25"/>
    <row r="307" s="3" customFormat="1" x14ac:dyDescent="0.25"/>
    <row r="308" s="3" customFormat="1" x14ac:dyDescent="0.25"/>
    <row r="309" s="3" customFormat="1" x14ac:dyDescent="0.25"/>
    <row r="310" s="3" customFormat="1" x14ac:dyDescent="0.25"/>
    <row r="311" s="3" customFormat="1" x14ac:dyDescent="0.25"/>
    <row r="312" s="3" customFormat="1" x14ac:dyDescent="0.25"/>
    <row r="313" s="3" customFormat="1" x14ac:dyDescent="0.25"/>
    <row r="314" s="3" customFormat="1" x14ac:dyDescent="0.25"/>
    <row r="315" s="3" customFormat="1" x14ac:dyDescent="0.25"/>
    <row r="316" s="3" customFormat="1" x14ac:dyDescent="0.25"/>
    <row r="317" s="3" customFormat="1" x14ac:dyDescent="0.25"/>
    <row r="318" s="3" customFormat="1" x14ac:dyDescent="0.25"/>
    <row r="319" s="3" customFormat="1" x14ac:dyDescent="0.25"/>
    <row r="320" s="3" customFormat="1" x14ac:dyDescent="0.25"/>
    <row r="321" s="3" customFormat="1" x14ac:dyDescent="0.25"/>
    <row r="322" s="3" customFormat="1" x14ac:dyDescent="0.25"/>
    <row r="323" s="3" customFormat="1" x14ac:dyDescent="0.25"/>
    <row r="324" s="3" customFormat="1" x14ac:dyDescent="0.25"/>
    <row r="325" s="3" customFormat="1" x14ac:dyDescent="0.25"/>
    <row r="326" s="3" customFormat="1" x14ac:dyDescent="0.25"/>
    <row r="327" s="3" customFormat="1" x14ac:dyDescent="0.25"/>
    <row r="328" s="3" customFormat="1" x14ac:dyDescent="0.25"/>
    <row r="329" s="3" customFormat="1" x14ac:dyDescent="0.25"/>
    <row r="330" s="3" customFormat="1" x14ac:dyDescent="0.25"/>
    <row r="331" s="3" customFormat="1" x14ac:dyDescent="0.25"/>
    <row r="332" s="3" customFormat="1" x14ac:dyDescent="0.25"/>
    <row r="333" s="3" customFormat="1" x14ac:dyDescent="0.25"/>
    <row r="334" s="3" customFormat="1" x14ac:dyDescent="0.25"/>
    <row r="335" s="3" customFormat="1" x14ac:dyDescent="0.25"/>
    <row r="336" s="3" customFormat="1" x14ac:dyDescent="0.25"/>
    <row r="337" s="3" customFormat="1" x14ac:dyDescent="0.25"/>
    <row r="338" s="3" customFormat="1" x14ac:dyDescent="0.25"/>
    <row r="339" s="3" customFormat="1" x14ac:dyDescent="0.25"/>
    <row r="340" s="3" customFormat="1" x14ac:dyDescent="0.25"/>
    <row r="341" s="3" customFormat="1" x14ac:dyDescent="0.25"/>
    <row r="342" s="3" customFormat="1" x14ac:dyDescent="0.25"/>
    <row r="343" s="3" customFormat="1" x14ac:dyDescent="0.25"/>
    <row r="344" s="3" customFormat="1" x14ac:dyDescent="0.25"/>
    <row r="345" s="3" customFormat="1" x14ac:dyDescent="0.25"/>
    <row r="346" s="3" customFormat="1" x14ac:dyDescent="0.25"/>
    <row r="347" s="3" customFormat="1" x14ac:dyDescent="0.25"/>
    <row r="348" s="3" customFormat="1" x14ac:dyDescent="0.25"/>
    <row r="349" s="3" customFormat="1" x14ac:dyDescent="0.25"/>
    <row r="350" s="3" customFormat="1" x14ac:dyDescent="0.25"/>
    <row r="351" s="3" customFormat="1" x14ac:dyDescent="0.25"/>
    <row r="352" s="3" customFormat="1" x14ac:dyDescent="0.25"/>
    <row r="353" s="3" customFormat="1" x14ac:dyDescent="0.25"/>
    <row r="354" s="3" customFormat="1" x14ac:dyDescent="0.25"/>
    <row r="355" s="3" customFormat="1" x14ac:dyDescent="0.25"/>
    <row r="356" s="3" customFormat="1" x14ac:dyDescent="0.25"/>
    <row r="357" s="3" customFormat="1" x14ac:dyDescent="0.25"/>
    <row r="358" s="3" customFormat="1" x14ac:dyDescent="0.25"/>
    <row r="359" s="3" customFormat="1" x14ac:dyDescent="0.25"/>
    <row r="360" s="3" customFormat="1" x14ac:dyDescent="0.25"/>
    <row r="361" s="3" customFormat="1" x14ac:dyDescent="0.25"/>
    <row r="362" s="3" customFormat="1" x14ac:dyDescent="0.25"/>
    <row r="363" s="3" customFormat="1" x14ac:dyDescent="0.25"/>
    <row r="364" s="3" customFormat="1" x14ac:dyDescent="0.25"/>
    <row r="365" s="3" customFormat="1" x14ac:dyDescent="0.25"/>
    <row r="366" s="3" customFormat="1" x14ac:dyDescent="0.25"/>
    <row r="367" s="3" customFormat="1" x14ac:dyDescent="0.25"/>
    <row r="368" s="3" customFormat="1" x14ac:dyDescent="0.25"/>
    <row r="369" s="3" customFormat="1" x14ac:dyDescent="0.25"/>
    <row r="370" s="3" customFormat="1" x14ac:dyDescent="0.25"/>
    <row r="371" s="3" customFormat="1" x14ac:dyDescent="0.25"/>
    <row r="372" s="3" customFormat="1" x14ac:dyDescent="0.25"/>
    <row r="373" s="3" customFormat="1" x14ac:dyDescent="0.25"/>
    <row r="374" s="3" customFormat="1" x14ac:dyDescent="0.25"/>
    <row r="375" s="3" customFormat="1" x14ac:dyDescent="0.25"/>
    <row r="376" s="3" customFormat="1" x14ac:dyDescent="0.25"/>
    <row r="377" s="3" customFormat="1" x14ac:dyDescent="0.25"/>
    <row r="378" s="3" customFormat="1" x14ac:dyDescent="0.25"/>
    <row r="379" s="3" customFormat="1" x14ac:dyDescent="0.25"/>
    <row r="380" s="3" customFormat="1" x14ac:dyDescent="0.25"/>
    <row r="381" s="3" customFormat="1" x14ac:dyDescent="0.25"/>
    <row r="382" s="3" customFormat="1" x14ac:dyDescent="0.25"/>
    <row r="383" s="3" customFormat="1" x14ac:dyDescent="0.25"/>
    <row r="384" s="3" customFormat="1" x14ac:dyDescent="0.25"/>
    <row r="385" s="3" customFormat="1" x14ac:dyDescent="0.25"/>
    <row r="386" s="3" customFormat="1" x14ac:dyDescent="0.25"/>
    <row r="387" s="3" customFormat="1" x14ac:dyDescent="0.25"/>
    <row r="388" s="3" customFormat="1" x14ac:dyDescent="0.25"/>
    <row r="389" s="3" customFormat="1" x14ac:dyDescent="0.25"/>
    <row r="390" s="3" customFormat="1" x14ac:dyDescent="0.25"/>
    <row r="391" s="3" customFormat="1" x14ac:dyDescent="0.25"/>
    <row r="392" s="3" customFormat="1" x14ac:dyDescent="0.25"/>
    <row r="393" s="3" customFormat="1" x14ac:dyDescent="0.25"/>
    <row r="394" s="3" customFormat="1" x14ac:dyDescent="0.25"/>
    <row r="395" s="3" customFormat="1" x14ac:dyDescent="0.25"/>
    <row r="396" s="3" customFormat="1" x14ac:dyDescent="0.25"/>
    <row r="397" s="3" customFormat="1" x14ac:dyDescent="0.25"/>
    <row r="398" s="3" customFormat="1" x14ac:dyDescent="0.25"/>
    <row r="399" s="3" customFormat="1" x14ac:dyDescent="0.25"/>
    <row r="400" s="3" customFormat="1" x14ac:dyDescent="0.25"/>
    <row r="401" s="3" customFormat="1" x14ac:dyDescent="0.25"/>
    <row r="402" s="3" customFormat="1" x14ac:dyDescent="0.25"/>
    <row r="403" s="3" customFormat="1" x14ac:dyDescent="0.25"/>
    <row r="404" s="3" customFormat="1" x14ac:dyDescent="0.25"/>
    <row r="405" s="3" customFormat="1" x14ac:dyDescent="0.25"/>
    <row r="406" s="3" customFormat="1" x14ac:dyDescent="0.25"/>
    <row r="407" s="3" customFormat="1" x14ac:dyDescent="0.25"/>
    <row r="408" s="3" customFormat="1" x14ac:dyDescent="0.25"/>
    <row r="409" s="3" customFormat="1" x14ac:dyDescent="0.25"/>
    <row r="410" s="3" customFormat="1" x14ac:dyDescent="0.25"/>
    <row r="411" s="3" customFormat="1" x14ac:dyDescent="0.25"/>
    <row r="412" s="3" customFormat="1" x14ac:dyDescent="0.25"/>
    <row r="413" s="3" customFormat="1" x14ac:dyDescent="0.25"/>
    <row r="414" s="3" customFormat="1" x14ac:dyDescent="0.25"/>
    <row r="415" s="3" customFormat="1" x14ac:dyDescent="0.25"/>
    <row r="416" s="3" customFormat="1" x14ac:dyDescent="0.25"/>
    <row r="417" s="3" customFormat="1" x14ac:dyDescent="0.25"/>
    <row r="418" s="3" customFormat="1" x14ac:dyDescent="0.25"/>
    <row r="419" s="3" customFormat="1" x14ac:dyDescent="0.25"/>
    <row r="420" s="3" customFormat="1" x14ac:dyDescent="0.25"/>
    <row r="421" s="3" customFormat="1" x14ac:dyDescent="0.25"/>
    <row r="422" s="3" customFormat="1" x14ac:dyDescent="0.25"/>
    <row r="423" s="3" customFormat="1" x14ac:dyDescent="0.25"/>
    <row r="424" s="3" customFormat="1" x14ac:dyDescent="0.25"/>
    <row r="425" s="3" customFormat="1" x14ac:dyDescent="0.25"/>
    <row r="426" s="3" customFormat="1" x14ac:dyDescent="0.25"/>
    <row r="427" s="3" customFormat="1" x14ac:dyDescent="0.25"/>
    <row r="428" s="3" customFormat="1" x14ac:dyDescent="0.25"/>
    <row r="429" s="3" customFormat="1" x14ac:dyDescent="0.25"/>
    <row r="430" s="3" customFormat="1" x14ac:dyDescent="0.25"/>
    <row r="431" s="3" customFormat="1" x14ac:dyDescent="0.25"/>
    <row r="432" s="3" customFormat="1" x14ac:dyDescent="0.25"/>
    <row r="433" s="3" customFormat="1" x14ac:dyDescent="0.25"/>
    <row r="434" s="3" customFormat="1" x14ac:dyDescent="0.25"/>
    <row r="435" s="3" customFormat="1" x14ac:dyDescent="0.25"/>
    <row r="436" s="3" customFormat="1" x14ac:dyDescent="0.25"/>
    <row r="437" s="3" customFormat="1" x14ac:dyDescent="0.25"/>
    <row r="438" s="3" customFormat="1" x14ac:dyDescent="0.25"/>
    <row r="439" s="3" customFormat="1" x14ac:dyDescent="0.25"/>
    <row r="440" s="3" customFormat="1" x14ac:dyDescent="0.25"/>
    <row r="441" s="3" customFormat="1" x14ac:dyDescent="0.25"/>
    <row r="442" s="3" customFormat="1" x14ac:dyDescent="0.25"/>
    <row r="443" s="3" customFormat="1" x14ac:dyDescent="0.25"/>
    <row r="444" s="3" customFormat="1" x14ac:dyDescent="0.25"/>
    <row r="445" s="3" customFormat="1" x14ac:dyDescent="0.25"/>
    <row r="446" s="3" customFormat="1" x14ac:dyDescent="0.25"/>
    <row r="447" s="3" customFormat="1" x14ac:dyDescent="0.25"/>
    <row r="448" s="3" customFormat="1" x14ac:dyDescent="0.25"/>
    <row r="449" s="3" customFormat="1" x14ac:dyDescent="0.25"/>
    <row r="450" s="3" customFormat="1" x14ac:dyDescent="0.25"/>
    <row r="451" s="3" customFormat="1" x14ac:dyDescent="0.25"/>
    <row r="452" s="3" customFormat="1" x14ac:dyDescent="0.25"/>
    <row r="453" s="3" customFormat="1" x14ac:dyDescent="0.25"/>
    <row r="454" s="3" customFormat="1" x14ac:dyDescent="0.25"/>
    <row r="455" s="3" customFormat="1" x14ac:dyDescent="0.25"/>
    <row r="456" s="3" customFormat="1" x14ac:dyDescent="0.25"/>
    <row r="457" s="3" customFormat="1" x14ac:dyDescent="0.25"/>
    <row r="458" s="3" customFormat="1" x14ac:dyDescent="0.25"/>
    <row r="459" s="3" customFormat="1" x14ac:dyDescent="0.25"/>
    <row r="460" s="3" customFormat="1" x14ac:dyDescent="0.25"/>
    <row r="461" s="3" customFormat="1" x14ac:dyDescent="0.25"/>
    <row r="462" s="3" customFormat="1" x14ac:dyDescent="0.25"/>
    <row r="463" s="3" customFormat="1" x14ac:dyDescent="0.25"/>
    <row r="464" s="3" customFormat="1" x14ac:dyDescent="0.25"/>
    <row r="465" s="3" customFormat="1" x14ac:dyDescent="0.25"/>
    <row r="466" s="3" customFormat="1" x14ac:dyDescent="0.25"/>
    <row r="467" s="3" customFormat="1" x14ac:dyDescent="0.25"/>
    <row r="468" s="3" customFormat="1" x14ac:dyDescent="0.25"/>
    <row r="469" s="3" customFormat="1" x14ac:dyDescent="0.25"/>
    <row r="470" s="3" customFormat="1" x14ac:dyDescent="0.25"/>
    <row r="471" s="3" customFormat="1" x14ac:dyDescent="0.25"/>
    <row r="472" s="3" customFormat="1" x14ac:dyDescent="0.25"/>
    <row r="473" s="3" customFormat="1" x14ac:dyDescent="0.25"/>
    <row r="474" s="3" customFormat="1" x14ac:dyDescent="0.25"/>
    <row r="475" s="3" customFormat="1" x14ac:dyDescent="0.25"/>
    <row r="476" s="3" customFormat="1" x14ac:dyDescent="0.25"/>
    <row r="477" s="3" customFormat="1" x14ac:dyDescent="0.25"/>
    <row r="478" s="3" customFormat="1" x14ac:dyDescent="0.25"/>
    <row r="479" s="3" customFormat="1" x14ac:dyDescent="0.25"/>
    <row r="480" s="3" customFormat="1" x14ac:dyDescent="0.25"/>
    <row r="481" s="3" customFormat="1" x14ac:dyDescent="0.25"/>
    <row r="482" s="3" customFormat="1" x14ac:dyDescent="0.25"/>
    <row r="483" s="3" customFormat="1" x14ac:dyDescent="0.25"/>
    <row r="484" s="3" customFormat="1" x14ac:dyDescent="0.25"/>
    <row r="485" s="3" customFormat="1" x14ac:dyDescent="0.25"/>
    <row r="486" s="3" customFormat="1" x14ac:dyDescent="0.25"/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21"/>
  <sheetViews>
    <sheetView workbookViewId="0">
      <selection activeCell="D30" sqref="D30"/>
    </sheetView>
  </sheetViews>
  <sheetFormatPr defaultRowHeight="15" x14ac:dyDescent="0.25"/>
  <cols>
    <col min="2" max="2" width="24.85546875" customWidth="1"/>
    <col min="3" max="3" width="10.85546875" customWidth="1"/>
    <col min="4" max="4" width="17.28515625" customWidth="1"/>
    <col min="5" max="5" width="14.140625" customWidth="1"/>
    <col min="6" max="7" width="23.7109375" bestFit="1" customWidth="1"/>
  </cols>
  <sheetData>
    <row r="2" spans="2:7" x14ac:dyDescent="0.25">
      <c r="B2" t="s">
        <v>33</v>
      </c>
      <c r="C2" t="s">
        <v>8</v>
      </c>
      <c r="D2" t="s">
        <v>9</v>
      </c>
      <c r="E2" t="s">
        <v>34</v>
      </c>
      <c r="F2" t="s">
        <v>35</v>
      </c>
      <c r="G2" t="s">
        <v>6</v>
      </c>
    </row>
    <row r="3" spans="2:7" x14ac:dyDescent="0.25">
      <c r="B3">
        <v>1</v>
      </c>
      <c r="C3" t="s">
        <v>108</v>
      </c>
      <c r="D3" t="s">
        <v>53</v>
      </c>
      <c r="E3" t="s">
        <v>36</v>
      </c>
      <c r="F3" t="s">
        <v>41</v>
      </c>
      <c r="G3" t="s">
        <v>44</v>
      </c>
    </row>
    <row r="4" spans="2:7" x14ac:dyDescent="0.25">
      <c r="B4">
        <v>2</v>
      </c>
      <c r="C4" t="s">
        <v>107</v>
      </c>
      <c r="D4" t="s">
        <v>55</v>
      </c>
      <c r="E4" t="s">
        <v>37</v>
      </c>
      <c r="F4" t="s">
        <v>42</v>
      </c>
    </row>
    <row r="5" spans="2:7" x14ac:dyDescent="0.25">
      <c r="B5">
        <v>3</v>
      </c>
      <c r="C5" t="s">
        <v>107</v>
      </c>
      <c r="D5" t="s">
        <v>54</v>
      </c>
      <c r="E5" t="s">
        <v>38</v>
      </c>
      <c r="F5" t="s">
        <v>38</v>
      </c>
    </row>
    <row r="6" spans="2:7" x14ac:dyDescent="0.25">
      <c r="B6">
        <v>4</v>
      </c>
      <c r="C6" t="s">
        <v>107</v>
      </c>
      <c r="D6" t="s">
        <v>56</v>
      </c>
      <c r="E6" t="s">
        <v>39</v>
      </c>
      <c r="F6" t="s">
        <v>43</v>
      </c>
    </row>
    <row r="7" spans="2:7" x14ac:dyDescent="0.25">
      <c r="B7">
        <v>5</v>
      </c>
      <c r="C7" t="s">
        <v>107</v>
      </c>
      <c r="D7" t="s">
        <v>57</v>
      </c>
      <c r="E7" t="s">
        <v>40</v>
      </c>
      <c r="F7" t="s">
        <v>40</v>
      </c>
    </row>
    <row r="8" spans="2:7" x14ac:dyDescent="0.25">
      <c r="B8">
        <v>6</v>
      </c>
      <c r="C8" t="s">
        <v>106</v>
      </c>
      <c r="D8" t="s">
        <v>55</v>
      </c>
      <c r="E8" t="s">
        <v>37</v>
      </c>
      <c r="F8" t="s">
        <v>42</v>
      </c>
    </row>
    <row r="9" spans="2:7" x14ac:dyDescent="0.25">
      <c r="B9">
        <v>7</v>
      </c>
      <c r="C9" t="s">
        <v>106</v>
      </c>
      <c r="D9" t="s">
        <v>54</v>
      </c>
      <c r="E9" t="s">
        <v>38</v>
      </c>
      <c r="F9" t="s">
        <v>38</v>
      </c>
    </row>
    <row r="10" spans="2:7" x14ac:dyDescent="0.25">
      <c r="B10">
        <v>8</v>
      </c>
      <c r="C10" t="s">
        <v>106</v>
      </c>
      <c r="D10" t="s">
        <v>56</v>
      </c>
      <c r="E10" t="s">
        <v>39</v>
      </c>
      <c r="F10" t="s">
        <v>43</v>
      </c>
    </row>
    <row r="11" spans="2:7" x14ac:dyDescent="0.25">
      <c r="B11">
        <v>9</v>
      </c>
      <c r="C11" t="s">
        <v>106</v>
      </c>
      <c r="D11" t="s">
        <v>57</v>
      </c>
      <c r="E11" t="s">
        <v>40</v>
      </c>
      <c r="F11" t="s">
        <v>40</v>
      </c>
    </row>
    <row r="13" spans="2:7" x14ac:dyDescent="0.25">
      <c r="B13" t="s">
        <v>45</v>
      </c>
      <c r="C13" t="s">
        <v>8</v>
      </c>
      <c r="D13" t="s">
        <v>9</v>
      </c>
      <c r="E13" t="s">
        <v>46</v>
      </c>
      <c r="F13" t="s">
        <v>35</v>
      </c>
      <c r="G13" t="s">
        <v>6</v>
      </c>
    </row>
    <row r="14" spans="2:7" x14ac:dyDescent="0.25">
      <c r="B14">
        <v>1</v>
      </c>
      <c r="C14" t="s">
        <v>50</v>
      </c>
      <c r="D14" t="s">
        <v>123</v>
      </c>
      <c r="E14" t="s">
        <v>37</v>
      </c>
    </row>
    <row r="15" spans="2:7" x14ac:dyDescent="0.25">
      <c r="B15">
        <v>2</v>
      </c>
      <c r="C15" t="s">
        <v>50</v>
      </c>
      <c r="D15" t="s">
        <v>122</v>
      </c>
      <c r="E15" t="s">
        <v>38</v>
      </c>
    </row>
    <row r="16" spans="2:7" x14ac:dyDescent="0.25">
      <c r="B16">
        <v>3</v>
      </c>
      <c r="C16" t="s">
        <v>50</v>
      </c>
      <c r="D16" t="s">
        <v>121</v>
      </c>
      <c r="E16" t="s">
        <v>48</v>
      </c>
    </row>
    <row r="17" spans="2:5" x14ac:dyDescent="0.25">
      <c r="B17">
        <v>4</v>
      </c>
      <c r="C17" t="s">
        <v>50</v>
      </c>
      <c r="D17" t="s">
        <v>120</v>
      </c>
      <c r="E17" t="s">
        <v>40</v>
      </c>
    </row>
    <row r="18" spans="2:5" x14ac:dyDescent="0.25">
      <c r="B18">
        <v>5</v>
      </c>
      <c r="C18" t="s">
        <v>51</v>
      </c>
      <c r="D18" t="s">
        <v>119</v>
      </c>
      <c r="E18" t="s">
        <v>39</v>
      </c>
    </row>
    <row r="19" spans="2:5" x14ac:dyDescent="0.25">
      <c r="B19">
        <v>6</v>
      </c>
      <c r="C19" t="s">
        <v>51</v>
      </c>
      <c r="D19" t="s">
        <v>118</v>
      </c>
      <c r="E19" t="s">
        <v>47</v>
      </c>
    </row>
    <row r="20" spans="2:5" x14ac:dyDescent="0.25">
      <c r="B20">
        <v>7</v>
      </c>
      <c r="C20" t="s">
        <v>51</v>
      </c>
      <c r="D20" t="s">
        <v>117</v>
      </c>
      <c r="E20" t="s">
        <v>49</v>
      </c>
    </row>
    <row r="21" spans="2:5" x14ac:dyDescent="0.25">
      <c r="B21">
        <v>8</v>
      </c>
      <c r="C21" t="s">
        <v>51</v>
      </c>
      <c r="D21" t="s">
        <v>116</v>
      </c>
      <c r="E21" t="s">
        <v>36</v>
      </c>
    </row>
  </sheetData>
  <pageMargins left="0.7" right="0.7" top="0.75" bottom="0.75" header="0.3" footer="0.3"/>
  <tableParts count="2">
    <tablePart r:id="rId1"/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27"/>
  <sheetViews>
    <sheetView workbookViewId="0">
      <selection activeCell="M25" sqref="M25"/>
    </sheetView>
  </sheetViews>
  <sheetFormatPr defaultRowHeight="15" x14ac:dyDescent="0.25"/>
  <cols>
    <col min="2" max="2" width="11" customWidth="1"/>
    <col min="3" max="3" width="15" bestFit="1" customWidth="1"/>
    <col min="4" max="6" width="11.42578125" customWidth="1"/>
  </cols>
  <sheetData>
    <row r="2" spans="2:7" x14ac:dyDescent="0.25">
      <c r="B2" s="8" t="s">
        <v>74</v>
      </c>
    </row>
    <row r="3" spans="2:7" x14ac:dyDescent="0.25">
      <c r="B3" t="s">
        <v>100</v>
      </c>
      <c r="C3" t="s">
        <v>101</v>
      </c>
      <c r="D3" t="s">
        <v>96</v>
      </c>
      <c r="E3" t="s">
        <v>97</v>
      </c>
      <c r="F3" t="s">
        <v>98</v>
      </c>
    </row>
    <row r="4" spans="2:7" x14ac:dyDescent="0.25">
      <c r="C4" s="9" t="s">
        <v>99</v>
      </c>
      <c r="D4" s="9">
        <v>4</v>
      </c>
      <c r="E4" s="9">
        <v>5</v>
      </c>
      <c r="F4" s="9">
        <v>6</v>
      </c>
    </row>
    <row r="5" spans="2:7" x14ac:dyDescent="0.25">
      <c r="B5" t="s">
        <v>93</v>
      </c>
      <c r="C5" s="9">
        <v>1</v>
      </c>
      <c r="D5" s="9" t="s">
        <v>75</v>
      </c>
      <c r="E5" s="9" t="s">
        <v>78</v>
      </c>
      <c r="F5" s="9" t="s">
        <v>81</v>
      </c>
    </row>
    <row r="6" spans="2:7" x14ac:dyDescent="0.25">
      <c r="B6" t="s">
        <v>94</v>
      </c>
      <c r="C6" s="9">
        <v>2</v>
      </c>
      <c r="D6" s="9" t="s">
        <v>76</v>
      </c>
      <c r="E6" s="9" t="s">
        <v>79</v>
      </c>
      <c r="F6" s="9" t="s">
        <v>82</v>
      </c>
    </row>
    <row r="7" spans="2:7" x14ac:dyDescent="0.25">
      <c r="B7" t="s">
        <v>95</v>
      </c>
      <c r="C7" s="9">
        <v>3</v>
      </c>
      <c r="D7" s="9" t="s">
        <v>77</v>
      </c>
      <c r="E7" s="9" t="s">
        <v>80</v>
      </c>
      <c r="F7" s="9" t="s">
        <v>83</v>
      </c>
    </row>
    <row r="10" spans="2:7" x14ac:dyDescent="0.25">
      <c r="B10" t="s">
        <v>90</v>
      </c>
      <c r="C10">
        <v>100</v>
      </c>
    </row>
    <row r="11" spans="2:7" x14ac:dyDescent="0.25">
      <c r="B11" t="s">
        <v>84</v>
      </c>
      <c r="C11">
        <v>220</v>
      </c>
      <c r="D11" t="s">
        <v>87</v>
      </c>
      <c r="E11">
        <f>$C$10/($C$10+C11)</f>
        <v>0.3125</v>
      </c>
      <c r="F11" t="s">
        <v>91</v>
      </c>
      <c r="G11">
        <v>0.375</v>
      </c>
    </row>
    <row r="12" spans="2:7" x14ac:dyDescent="0.25">
      <c r="B12" t="s">
        <v>85</v>
      </c>
      <c r="C12">
        <v>56</v>
      </c>
      <c r="D12" t="s">
        <v>88</v>
      </c>
      <c r="E12">
        <f t="shared" ref="E12:E13" si="0">$C$10/($C$10+C12)</f>
        <v>0.64102564102564108</v>
      </c>
      <c r="G12">
        <v>0.625</v>
      </c>
    </row>
    <row r="13" spans="2:7" x14ac:dyDescent="0.25">
      <c r="B13" t="s">
        <v>86</v>
      </c>
      <c r="C13">
        <v>3.3</v>
      </c>
      <c r="D13" t="s">
        <v>89</v>
      </c>
      <c r="E13">
        <f t="shared" si="0"/>
        <v>0.96805421103581801</v>
      </c>
      <c r="G13">
        <v>0.875</v>
      </c>
    </row>
    <row r="17" spans="2:6" x14ac:dyDescent="0.25">
      <c r="B17" t="s">
        <v>41</v>
      </c>
      <c r="C17" t="s">
        <v>52</v>
      </c>
      <c r="D17" t="s">
        <v>105</v>
      </c>
    </row>
    <row r="18" spans="2:6" x14ac:dyDescent="0.25">
      <c r="B18" t="s">
        <v>40</v>
      </c>
      <c r="C18" t="s">
        <v>3</v>
      </c>
      <c r="D18" t="s">
        <v>92</v>
      </c>
    </row>
    <row r="19" spans="2:6" x14ac:dyDescent="0.25">
      <c r="B19" t="s">
        <v>42</v>
      </c>
      <c r="C19" t="s">
        <v>104</v>
      </c>
    </row>
    <row r="20" spans="2:6" x14ac:dyDescent="0.25">
      <c r="B20" t="s">
        <v>43</v>
      </c>
      <c r="C20" t="s">
        <v>102</v>
      </c>
    </row>
    <row r="21" spans="2:6" x14ac:dyDescent="0.25">
      <c r="B21" t="s">
        <v>38</v>
      </c>
      <c r="C21" t="s">
        <v>103</v>
      </c>
    </row>
    <row r="23" spans="2:6" x14ac:dyDescent="0.25">
      <c r="B23" t="s">
        <v>100</v>
      </c>
      <c r="C23" t="s">
        <v>101</v>
      </c>
      <c r="D23" t="s">
        <v>96</v>
      </c>
      <c r="E23" t="s">
        <v>97</v>
      </c>
      <c r="F23" t="s">
        <v>98</v>
      </c>
    </row>
    <row r="24" spans="2:6" x14ac:dyDescent="0.25">
      <c r="C24" s="9" t="s">
        <v>99</v>
      </c>
      <c r="D24" s="9">
        <v>4</v>
      </c>
      <c r="E24" s="9">
        <v>5</v>
      </c>
      <c r="F24" s="9">
        <v>6</v>
      </c>
    </row>
    <row r="25" spans="2:6" x14ac:dyDescent="0.25">
      <c r="B25" t="s">
        <v>93</v>
      </c>
      <c r="C25" s="9">
        <v>1</v>
      </c>
      <c r="D25" s="9">
        <f>$C$10/($C$10+$C$11)*3.3</f>
        <v>1.03125</v>
      </c>
      <c r="E25" s="9">
        <f t="shared" ref="E25:F25" si="1">$C$10/($C$10+$C$11)*3.3</f>
        <v>1.03125</v>
      </c>
      <c r="F25" s="9">
        <f t="shared" si="1"/>
        <v>1.03125</v>
      </c>
    </row>
    <row r="26" spans="2:6" x14ac:dyDescent="0.25">
      <c r="B26" t="s">
        <v>94</v>
      </c>
      <c r="C26" s="9">
        <v>2</v>
      </c>
      <c r="D26" s="9">
        <f>$C$10/($C$10+$C$12)*3.3</f>
        <v>2.1153846153846154</v>
      </c>
      <c r="E26" s="9">
        <f t="shared" ref="E26:F26" si="2">$C$10/($C$10+$C$12)*3.3</f>
        <v>2.1153846153846154</v>
      </c>
      <c r="F26" s="9">
        <f t="shared" si="2"/>
        <v>2.1153846153846154</v>
      </c>
    </row>
    <row r="27" spans="2:6" x14ac:dyDescent="0.25">
      <c r="B27" t="s">
        <v>95</v>
      </c>
      <c r="C27" s="9">
        <v>3</v>
      </c>
      <c r="D27" s="9">
        <f>$C$10/($C$10+$C$13)*3.3</f>
        <v>3.1945788964181991</v>
      </c>
      <c r="E27" s="9">
        <f t="shared" ref="E27:F27" si="3">$C$10/($C$10+$C$13)*3.3</f>
        <v>3.1945788964181991</v>
      </c>
      <c r="F27" s="9">
        <f t="shared" si="3"/>
        <v>3.1945788964181991</v>
      </c>
    </row>
  </sheetData>
  <pageMargins left="0.7" right="0.7" top="0.75" bottom="0.75" header="0.3" footer="0.3"/>
  <pageSetup paperSize="9" orientation="portrait" horizontalDpi="0" verticalDpi="0" r:id="rId1"/>
  <tableParts count="2">
    <tablePart r:id="rId2"/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ESP32</vt:lpstr>
      <vt:lpstr>Wiring</vt:lpstr>
      <vt:lpstr>Keypad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Harris Family</dc:creator>
  <cp:lastModifiedBy>Harris Family</cp:lastModifiedBy>
  <dcterms:created xsi:type="dcterms:W3CDTF">2020-02-09T17:09:26Z</dcterms:created>
  <dcterms:modified xsi:type="dcterms:W3CDTF">2020-12-30T16:47:05Z</dcterms:modified>
</cp:coreProperties>
</file>